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>
    <definedName name="_xlnm.Print_Area" localSheetId="0">'1_Gto_Cat_Prog'!$A$1:$J$48</definedName>
  </definedNames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<sst xmlns="http://schemas.openxmlformats.org/spreadsheetml/2006/main" count="45" uniqueCount="45">
  <si>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</si>
  <si>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</si>
  <si>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</si>
  <si>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</si>
  <si>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</si>
  <si>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</si>
  <si>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</si>
  <si>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</si>
  <si>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</si>
  <si>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</si>
  <si>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</si>
  <si>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</si>
  <si>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</si>
  <si>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</si>
  <si>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</si>
  <si>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</si>
  <si>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</si>
  <si>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</si>
  <si>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</si>
  <si>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</si>
  <si>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</si>
  <si>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</si>
  <si>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</si>
  <si>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</si>
  <si>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</si>
  <si>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</si>
  <si>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</si>
  <si>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</si>
  <si>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</si>
  <si>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</si>
  <si>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</si>
  <si>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</si>
  <si>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</si>
  <si>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</si>
  <si>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</si>
  <si>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</si>
  <si>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</si>
  <si>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</si>
  <si>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</si>
  <si>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</si>
  <si>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</si>
  <si>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</si>
  <si>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TULA-TEPEJI</t>
  </si>
  <si>
    <t>"Bajo protesta de decir verdad declaramos que los Estados Financieros y sus notas, son razonablemente correctos y son responsabilidad del emisor"</t>
  </si>
  <si>
    <t>Del 1 de Enero al 30 de Septiembre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</si>
</sst>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6" xfId="0" applyNumberFormat="1" applyFont="1" applyFill="1" applyBorder="1" applyAlignment="1" applyProtection="1">
      <alignment horizontal="right" vertical="center" wrapText="1"/>
      <protection/>
    </xf>
    <xf numFmtId="6" fontId="6" fillId="32" borderId="16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Border="1" applyAlignment="1">
      <alignment horizontal="center"/>
    </xf>
    <xf numFmtId="165" fontId="11" fillId="33" borderId="18" xfId="48" applyNumberFormat="1" applyFont="1" applyFill="1" applyBorder="1" applyAlignment="1" applyProtection="1">
      <alignment horizontal="center"/>
      <protection/>
    </xf>
    <xf numFmtId="165" fontId="11" fillId="33" borderId="18" xfId="48" applyNumberFormat="1" applyFont="1" applyFill="1" applyBorder="1" applyAlignment="1" applyProtection="1">
      <alignment horizontal="center" vertical="center"/>
      <protection/>
    </xf>
    <xf numFmtId="165" fontId="11" fillId="33" borderId="19" xfId="48" applyNumberFormat="1" applyFont="1" applyFill="1" applyBorder="1" applyAlignment="1" applyProtection="1">
      <alignment horizontal="center" vertical="center"/>
      <protection/>
    </xf>
    <xf numFmtId="165" fontId="11" fillId="33" borderId="17" xfId="48" applyNumberFormat="1" applyFont="1" applyFill="1" applyBorder="1" applyAlignment="1" applyProtection="1">
      <alignment horizontal="center"/>
      <protection/>
    </xf>
    <xf numFmtId="165" fontId="11" fillId="33" borderId="12" xfId="48" applyNumberFormat="1" applyFont="1" applyFill="1" applyBorder="1" applyAlignment="1" applyProtection="1">
      <alignment horizontal="center"/>
      <protection/>
    </xf>
    <xf numFmtId="165" fontId="11" fillId="33" borderId="18" xfId="48" applyNumberFormat="1" applyFont="1" applyFill="1" applyBorder="1" applyAlignment="1" applyProtection="1">
      <alignment horizontal="center" vertical="center" wrapText="1"/>
      <protection/>
    </xf>
    <xf numFmtId="165" fontId="8" fillId="0" borderId="0" xfId="48" applyNumberFormat="1" applyFont="1" applyFill="1" applyBorder="1" applyAlignment="1" applyProtection="1">
      <alignment horizontal="center"/>
      <protection/>
    </xf>
    <xf numFmtId="165" fontId="9" fillId="0" borderId="0" xfId="48" applyNumberFormat="1" applyFont="1" applyFill="1" applyBorder="1" applyAlignment="1" applyProtection="1">
      <alignment horizontal="center"/>
      <protection/>
    </xf>
    <xf numFmtId="165" fontId="10" fillId="0" borderId="0" xfId="48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6" fillId="0" borderId="0" xfId="0" applyFont="1" applyAlignment="1">
      <alignment horizontal="center"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11" fillId="33" borderId="15" xfId="48" applyNumberFormat="1" applyFont="1" applyFill="1" applyBorder="1" applyAlignment="1" applyProtection="1">
      <alignment horizontal="center"/>
      <protection/>
    </xf>
    <xf numFmtId="165" fontId="11" fillId="33" borderId="20" xfId="48" applyNumberFormat="1" applyFont="1" applyFill="1" applyBorder="1" applyAlignment="1" applyProtection="1">
      <alignment horizontal="center"/>
      <protection/>
    </xf>
    <xf numFmtId="165" fontId="11" fillId="33" borderId="21" xfId="48" applyNumberFormat="1" applyFont="1" applyFill="1" applyBorder="1" applyAlignment="1" applyProtection="1">
      <alignment horizontal="center"/>
      <protection/>
    </xf>
    <xf numFmtId="165" fontId="11" fillId="33" borderId="18" xfId="48" applyNumberFormat="1" applyFont="1" applyFill="1" applyBorder="1" applyAlignment="1" applyProtection="1">
      <alignment horizontal="center" vertical="center"/>
      <protection/>
    </xf>
    <xf numFmtId="165" fontId="11" fillId="33" borderId="16" xfId="48" applyNumberFormat="1" applyFont="1" applyFill="1" applyBorder="1" applyAlignment="1" applyProtection="1">
      <alignment horizontal="center" vertical="center"/>
      <protection/>
    </xf>
    <xf numFmtId="165" fontId="11" fillId="33" borderId="19" xfId="48" applyNumberFormat="1" applyFont="1" applyFill="1" applyBorder="1" applyAlignment="1" applyProtection="1">
      <alignment horizontal="center" vertical="center"/>
      <protection/>
    </xf>
    <xf numFmtId="165" fontId="11" fillId="33" borderId="22" xfId="48" applyNumberFormat="1" applyFont="1" applyFill="1" applyBorder="1" applyAlignment="1" applyProtection="1">
      <alignment horizontal="center" vertical="center"/>
      <protection/>
    </xf>
    <xf numFmtId="165" fontId="11" fillId="33" borderId="10" xfId="48" applyNumberFormat="1" applyFont="1" applyFill="1" applyBorder="1" applyAlignment="1" applyProtection="1">
      <alignment horizontal="center" vertical="center"/>
      <protection/>
    </xf>
    <xf numFmtId="165" fontId="11" fillId="33" borderId="0" xfId="48" applyNumberFormat="1" applyFont="1" applyFill="1" applyBorder="1" applyAlignment="1" applyProtection="1">
      <alignment horizontal="center" vertical="center"/>
      <protection/>
    </xf>
    <xf numFmtId="165" fontId="11" fillId="33" borderId="12" xfId="48" applyNumberFormat="1" applyFont="1" applyFill="1" applyBorder="1" applyAlignment="1" applyProtection="1">
      <alignment horizontal="center" vertical="center"/>
      <protection/>
    </xf>
    <xf numFmtId="165" fontId="11" fillId="33" borderId="13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0</xdr:rowOff>
    </xdr:from>
    <xdr:to>
      <xdr:col>8</xdr:col>
      <xdr:colOff>952500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5787" b="86131"/>
        <a:stretch>
          <a:fillRect/>
        </a:stretch>
      </xdr:blipFill>
      <xdr:spPr>
        <a:xfrm>
          <a:off x="2266950" y="0"/>
          <a:ext cx="9248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56</xdr:row>
      <xdr:rowOff>85725</xdr:rowOff>
    </xdr:from>
    <xdr:to>
      <xdr:col>4</xdr:col>
      <xdr:colOff>95250</xdr:colOff>
      <xdr:row>63</xdr:row>
      <xdr:rowOff>66675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866900" y="12506325"/>
          <a:ext cx="3057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Norma Ivonne Luna Campos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Planeación y Evaluación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276225</xdr:colOff>
      <xdr:row>56</xdr:row>
      <xdr:rowOff>76200</xdr:rowOff>
    </xdr:from>
    <xdr:to>
      <xdr:col>9</xdr:col>
      <xdr:colOff>561975</xdr:colOff>
      <xdr:row>63</xdr:row>
      <xdr:rowOff>133350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9448800" y="12496800"/>
          <a:ext cx="30670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Téllez Reyes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847725</xdr:colOff>
      <xdr:row>56</xdr:row>
      <xdr:rowOff>76200</xdr:rowOff>
    </xdr:from>
    <xdr:to>
      <xdr:col>6</xdr:col>
      <xdr:colOff>1085850</xdr:colOff>
      <xdr:row>64</xdr:row>
      <xdr:rowOff>95250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5676900" y="12496800"/>
          <a:ext cx="31908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Ana Laura Monserrat Velázquez Marban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Encargada de la Dirección de Administración y Finanzas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51"/>
  <sheetViews>
    <sheetView showGridLines="0" tabSelected="1" zoomScale="75" zoomScaleNormal="75" zoomScalePageLayoutView="0" workbookViewId="0" topLeftCell="A29">
      <selection activeCell="J48" sqref="A1:J48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3.421875" style="2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2:10" ht="15">
      <c r="B8" s="27"/>
      <c r="C8" s="27"/>
      <c r="D8" s="27"/>
      <c r="E8" s="27"/>
      <c r="F8" s="27"/>
      <c r="G8" s="27"/>
      <c r="H8" s="27"/>
      <c r="I8" s="27"/>
      <c r="J8" s="27"/>
    </row>
    <row r="9" spans="2:10" ht="18">
      <c r="B9" s="29" t="s">
        <v>42</v>
      </c>
      <c r="C9" s="29"/>
      <c r="D9" s="29"/>
      <c r="E9" s="29"/>
      <c r="F9" s="29"/>
      <c r="G9" s="29"/>
      <c r="H9" s="29"/>
      <c r="I9" s="29"/>
      <c r="J9" s="29"/>
    </row>
    <row r="10" spans="2:10" ht="15.75">
      <c r="B10" s="28" t="s">
        <v>0</v>
      </c>
      <c r="C10" s="28"/>
      <c r="D10" s="28"/>
      <c r="E10" s="28"/>
      <c r="F10" s="28"/>
      <c r="G10" s="28"/>
      <c r="H10" s="28"/>
      <c r="I10" s="28"/>
      <c r="J10" s="28"/>
    </row>
    <row r="11" spans="2:10" ht="15.75">
      <c r="B11" s="28" t="s">
        <v>44</v>
      </c>
      <c r="C11" s="28"/>
      <c r="D11" s="28"/>
      <c r="E11" s="28"/>
      <c r="F11" s="28"/>
      <c r="G11" s="28"/>
      <c r="H11" s="28"/>
      <c r="I11" s="28"/>
      <c r="J11" s="28"/>
    </row>
    <row r="12" spans="2:10" ht="14.25">
      <c r="B12" s="1"/>
      <c r="C12" s="1"/>
      <c r="D12" s="1"/>
      <c r="E12" s="1"/>
      <c r="F12" s="1"/>
      <c r="G12" s="1"/>
      <c r="H12" s="1"/>
      <c r="I12" s="1"/>
      <c r="J12" s="1"/>
    </row>
    <row r="13" spans="2:10" ht="14.25">
      <c r="B13" s="43" t="s">
        <v>1</v>
      </c>
      <c r="C13" s="44"/>
      <c r="D13" s="44"/>
      <c r="E13" s="38" t="s">
        <v>2</v>
      </c>
      <c r="F13" s="39"/>
      <c r="G13" s="39"/>
      <c r="H13" s="39"/>
      <c r="I13" s="40"/>
      <c r="J13" s="41" t="s">
        <v>3</v>
      </c>
    </row>
    <row r="14" spans="2:10" ht="24">
      <c r="B14" s="45"/>
      <c r="C14" s="46"/>
      <c r="D14" s="46"/>
      <c r="E14" s="21" t="s">
        <v>4</v>
      </c>
      <c r="F14" s="26" t="s">
        <v>5</v>
      </c>
      <c r="G14" s="22" t="s">
        <v>6</v>
      </c>
      <c r="H14" s="22" t="s">
        <v>7</v>
      </c>
      <c r="I14" s="23" t="s">
        <v>8</v>
      </c>
      <c r="J14" s="42"/>
    </row>
    <row r="15" spans="2:10" ht="14.25">
      <c r="B15" s="47"/>
      <c r="C15" s="48"/>
      <c r="D15" s="48"/>
      <c r="E15" s="24">
        <v>1</v>
      </c>
      <c r="F15" s="24">
        <v>2</v>
      </c>
      <c r="G15" s="24" t="s">
        <v>9</v>
      </c>
      <c r="H15" s="24">
        <v>4</v>
      </c>
      <c r="I15" s="25">
        <v>5</v>
      </c>
      <c r="J15" s="24" t="s">
        <v>10</v>
      </c>
    </row>
    <row r="16" spans="2:10" s="3" customFormat="1" ht="14.25">
      <c r="B16" s="35" t="s">
        <v>11</v>
      </c>
      <c r="C16" s="36"/>
      <c r="D16" s="37"/>
      <c r="E16" s="11">
        <f aca="true" t="shared" si="0" ref="E16:J16">SUM(E17,E20,E29,E33,E36,E41)</f>
        <v>129154848.97999999</v>
      </c>
      <c r="F16" s="11">
        <f t="shared" si="0"/>
        <v>15201588.599999998</v>
      </c>
      <c r="G16" s="11">
        <f t="shared" si="0"/>
        <v>144356437.57999998</v>
      </c>
      <c r="H16" s="11">
        <f t="shared" si="0"/>
        <v>92451480.10999995</v>
      </c>
      <c r="I16" s="11">
        <f t="shared" si="0"/>
        <v>81071881.60999995</v>
      </c>
      <c r="J16" s="11">
        <f t="shared" si="0"/>
        <v>51686114.949999996</v>
      </c>
    </row>
    <row r="17" spans="2:10" s="3" customFormat="1" ht="28.5" customHeight="1">
      <c r="B17" s="4"/>
      <c r="C17" s="30" t="s">
        <v>12</v>
      </c>
      <c r="D17" s="31"/>
      <c r="E17" s="12">
        <f aca="true" t="shared" si="1" ref="E17:J17">SUM(E18:E19)</f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</row>
    <row r="18" spans="2:10" s="3" customFormat="1" ht="14.25">
      <c r="B18" s="4"/>
      <c r="C18" s="5"/>
      <c r="D18" s="6" t="s">
        <v>13</v>
      </c>
      <c r="E18" s="13">
        <v>0</v>
      </c>
      <c r="F18" s="14">
        <v>0</v>
      </c>
      <c r="G18" s="15">
        <f>SUM(E18:F18)</f>
        <v>0</v>
      </c>
      <c r="H18" s="14">
        <v>0</v>
      </c>
      <c r="I18" s="14">
        <v>0</v>
      </c>
      <c r="J18" s="16">
        <f>IF(AND(H18&gt;=0,G18&gt;=0),(G18-H18),"0")</f>
        <v>0</v>
      </c>
    </row>
    <row r="19" spans="2:10" s="3" customFormat="1" ht="14.25">
      <c r="B19" s="4"/>
      <c r="C19" s="5"/>
      <c r="D19" s="6" t="s">
        <v>14</v>
      </c>
      <c r="E19" s="13">
        <v>0</v>
      </c>
      <c r="F19" s="14">
        <v>0</v>
      </c>
      <c r="G19" s="15">
        <f>SUM(E19:F19)</f>
        <v>0</v>
      </c>
      <c r="H19" s="14">
        <v>0</v>
      </c>
      <c r="I19" s="14">
        <v>0</v>
      </c>
      <c r="J19" s="16">
        <f>IF(AND(H19&gt;=0,G19&gt;=0),(G19-H19),"0")</f>
        <v>0</v>
      </c>
    </row>
    <row r="20" spans="2:10" s="3" customFormat="1" ht="14.25">
      <c r="B20" s="4"/>
      <c r="C20" s="30" t="s">
        <v>15</v>
      </c>
      <c r="D20" s="31"/>
      <c r="E20" s="12">
        <f aca="true" t="shared" si="2" ref="E20:J20">SUM(E21:E28)</f>
        <v>129154848.97999999</v>
      </c>
      <c r="F20" s="12">
        <f t="shared" si="2"/>
        <v>15201588.599999998</v>
      </c>
      <c r="G20" s="12">
        <f t="shared" si="2"/>
        <v>144356437.57999998</v>
      </c>
      <c r="H20" s="12">
        <f t="shared" si="2"/>
        <v>92451480.10999995</v>
      </c>
      <c r="I20" s="12">
        <f t="shared" si="2"/>
        <v>81071881.60999995</v>
      </c>
      <c r="J20" s="12">
        <f t="shared" si="2"/>
        <v>51686114.949999996</v>
      </c>
    </row>
    <row r="21" spans="2:10" s="3" customFormat="1" ht="14.25">
      <c r="B21" s="4"/>
      <c r="C21" s="5"/>
      <c r="D21" s="6" t="s">
        <v>16</v>
      </c>
      <c r="E21" s="13">
        <v>0</v>
      </c>
      <c r="F21" s="14">
        <v>0</v>
      </c>
      <c r="G21" s="15">
        <f>SUM(E21:F21)</f>
        <v>0</v>
      </c>
      <c r="H21" s="14">
        <v>0</v>
      </c>
      <c r="I21" s="14">
        <v>0</v>
      </c>
      <c r="J21" s="16">
        <f aca="true" t="shared" si="3" ref="J21:J28">IF(AND(H21&gt;=0,G21&gt;=0),(G21-H21),"0")</f>
        <v>0</v>
      </c>
    </row>
    <row r="22" spans="2:10" s="3" customFormat="1" ht="14.25">
      <c r="B22" s="4"/>
      <c r="C22" s="5"/>
      <c r="D22" s="6" t="s">
        <v>17</v>
      </c>
      <c r="E22" s="13">
        <v>0</v>
      </c>
      <c r="F22" s="14">
        <v>0</v>
      </c>
      <c r="G22" s="15">
        <f aca="true" t="shared" si="4" ref="G22:G45">SUM(E22:F22)</f>
        <v>0</v>
      </c>
      <c r="H22" s="14">
        <v>0</v>
      </c>
      <c r="I22" s="14">
        <v>0</v>
      </c>
      <c r="J22" s="16">
        <f t="shared" si="3"/>
        <v>0</v>
      </c>
    </row>
    <row r="23" spans="2:10" s="3" customFormat="1" ht="24">
      <c r="B23" s="4"/>
      <c r="C23" s="5"/>
      <c r="D23" s="6" t="s">
        <v>18</v>
      </c>
      <c r="E23" s="13">
        <v>0</v>
      </c>
      <c r="F23" s="14">
        <v>0</v>
      </c>
      <c r="G23" s="15">
        <f t="shared" si="4"/>
        <v>0</v>
      </c>
      <c r="H23" s="14">
        <v>0</v>
      </c>
      <c r="I23" s="14">
        <v>0</v>
      </c>
      <c r="J23" s="16">
        <f t="shared" si="3"/>
        <v>0</v>
      </c>
    </row>
    <row r="24" spans="2:10" s="3" customFormat="1" ht="14.25">
      <c r="B24" s="4"/>
      <c r="C24" s="5"/>
      <c r="D24" s="6" t="s">
        <v>19</v>
      </c>
      <c r="E24" s="13">
        <v>0</v>
      </c>
      <c r="F24" s="14">
        <v>0</v>
      </c>
      <c r="G24" s="15">
        <f t="shared" si="4"/>
        <v>0</v>
      </c>
      <c r="H24" s="14">
        <v>0</v>
      </c>
      <c r="I24" s="14">
        <v>0</v>
      </c>
      <c r="J24" s="16">
        <f t="shared" si="3"/>
        <v>0</v>
      </c>
    </row>
    <row r="25" spans="2:10" s="3" customFormat="1" ht="14.25">
      <c r="B25" s="4"/>
      <c r="C25" s="5"/>
      <c r="D25" s="6" t="s">
        <v>20</v>
      </c>
      <c r="E25" s="13">
        <v>0</v>
      </c>
      <c r="F25" s="14">
        <v>0</v>
      </c>
      <c r="G25" s="15">
        <f t="shared" si="4"/>
        <v>0</v>
      </c>
      <c r="H25" s="14">
        <v>0</v>
      </c>
      <c r="I25" s="14">
        <v>0</v>
      </c>
      <c r="J25" s="16">
        <f t="shared" si="3"/>
        <v>0</v>
      </c>
    </row>
    <row r="26" spans="2:10" s="3" customFormat="1" ht="24">
      <c r="B26" s="4"/>
      <c r="C26" s="5"/>
      <c r="D26" s="6" t="s">
        <v>21</v>
      </c>
      <c r="E26" s="13">
        <v>0</v>
      </c>
      <c r="F26" s="14">
        <v>0</v>
      </c>
      <c r="G26" s="15">
        <f t="shared" si="4"/>
        <v>0</v>
      </c>
      <c r="H26" s="14">
        <v>0</v>
      </c>
      <c r="I26" s="14">
        <v>0</v>
      </c>
      <c r="J26" s="16">
        <f t="shared" si="3"/>
        <v>0</v>
      </c>
    </row>
    <row r="27" spans="2:10" s="3" customFormat="1" ht="14.25">
      <c r="B27" s="4"/>
      <c r="C27" s="5"/>
      <c r="D27" s="6" t="s">
        <v>22</v>
      </c>
      <c r="E27" s="13">
        <v>129154848.97999999</v>
      </c>
      <c r="F27" s="14">
        <v>15201588.599999998</v>
      </c>
      <c r="G27" s="15">
        <v>144356437.57999998</v>
      </c>
      <c r="H27" s="14">
        <v>92451480.10999995</v>
      </c>
      <c r="I27" s="14">
        <v>81071881.60999995</v>
      </c>
      <c r="J27" s="16">
        <v>51686114.949999996</v>
      </c>
    </row>
    <row r="28" spans="2:10" s="3" customFormat="1" ht="14.25">
      <c r="B28" s="4"/>
      <c r="C28" s="5"/>
      <c r="D28" s="6" t="s">
        <v>23</v>
      </c>
      <c r="E28" s="13">
        <v>0</v>
      </c>
      <c r="F28" s="14">
        <v>0</v>
      </c>
      <c r="G28" s="15">
        <f t="shared" si="4"/>
        <v>0</v>
      </c>
      <c r="H28" s="14">
        <v>0</v>
      </c>
      <c r="I28" s="14">
        <v>0</v>
      </c>
      <c r="J28" s="16">
        <f t="shared" si="3"/>
        <v>0</v>
      </c>
    </row>
    <row r="29" spans="2:10" s="3" customFormat="1" ht="14.25">
      <c r="B29" s="4"/>
      <c r="C29" s="30" t="s">
        <v>24</v>
      </c>
      <c r="D29" s="31"/>
      <c r="E29" s="12">
        <f aca="true" t="shared" si="5" ref="E29:J29">SUM(E30:E32)</f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</row>
    <row r="30" spans="2:10" s="3" customFormat="1" ht="36" customHeight="1">
      <c r="B30" s="4"/>
      <c r="C30" s="5"/>
      <c r="D30" s="6" t="s">
        <v>25</v>
      </c>
      <c r="E30" s="13">
        <v>0</v>
      </c>
      <c r="F30" s="14">
        <v>0</v>
      </c>
      <c r="G30" s="15">
        <f t="shared" si="4"/>
        <v>0</v>
      </c>
      <c r="H30" s="14">
        <v>0</v>
      </c>
      <c r="I30" s="14">
        <v>0</v>
      </c>
      <c r="J30" s="16">
        <f>IF(AND(H30&gt;=0,G30&gt;=0),(G30-H30),"-")</f>
        <v>0</v>
      </c>
    </row>
    <row r="31" spans="2:10" s="3" customFormat="1" ht="27" customHeight="1">
      <c r="B31" s="4"/>
      <c r="C31" s="5"/>
      <c r="D31" s="6" t="s">
        <v>26</v>
      </c>
      <c r="E31" s="13">
        <v>0</v>
      </c>
      <c r="F31" s="14">
        <v>0</v>
      </c>
      <c r="G31" s="15">
        <f t="shared" si="4"/>
        <v>0</v>
      </c>
      <c r="H31" s="14">
        <v>0</v>
      </c>
      <c r="I31" s="14">
        <v>0</v>
      </c>
      <c r="J31" s="16">
        <f>IF(AND(H31&gt;=0,G31&gt;=0),(G31-H31),"-")</f>
        <v>0</v>
      </c>
    </row>
    <row r="32" spans="2:10" s="3" customFormat="1" ht="14.25">
      <c r="B32" s="4"/>
      <c r="C32" s="5"/>
      <c r="D32" s="6" t="s">
        <v>27</v>
      </c>
      <c r="E32" s="13">
        <v>0</v>
      </c>
      <c r="F32" s="14">
        <v>0</v>
      </c>
      <c r="G32" s="15">
        <f t="shared" si="4"/>
        <v>0</v>
      </c>
      <c r="H32" s="14">
        <v>0</v>
      </c>
      <c r="I32" s="14">
        <v>0</v>
      </c>
      <c r="J32" s="16">
        <f>IF(AND(H32&gt;=0,G32&gt;=0),(G32-H32),"-")</f>
        <v>0</v>
      </c>
    </row>
    <row r="33" spans="2:10" s="3" customFormat="1" ht="14.25">
      <c r="B33" s="4"/>
      <c r="C33" s="30" t="s">
        <v>28</v>
      </c>
      <c r="D33" s="31"/>
      <c r="E33" s="12">
        <f aca="true" t="shared" si="6" ref="E33:J33">SUM(E34:E35)</f>
        <v>0</v>
      </c>
      <c r="F33" s="12">
        <f t="shared" si="6"/>
        <v>0</v>
      </c>
      <c r="G33" s="12">
        <f t="shared" si="6"/>
        <v>0</v>
      </c>
      <c r="H33" s="12">
        <f t="shared" si="6"/>
        <v>0</v>
      </c>
      <c r="I33" s="12">
        <f t="shared" si="6"/>
        <v>0</v>
      </c>
      <c r="J33" s="12">
        <f t="shared" si="6"/>
        <v>0</v>
      </c>
    </row>
    <row r="34" spans="2:10" s="3" customFormat="1" ht="28.5" customHeight="1">
      <c r="B34" s="4"/>
      <c r="C34" s="5"/>
      <c r="D34" s="6" t="s">
        <v>29</v>
      </c>
      <c r="E34" s="13">
        <v>0</v>
      </c>
      <c r="F34" s="14">
        <v>0</v>
      </c>
      <c r="G34" s="15">
        <f t="shared" si="4"/>
        <v>0</v>
      </c>
      <c r="H34" s="14">
        <v>0</v>
      </c>
      <c r="I34" s="14">
        <v>0</v>
      </c>
      <c r="J34" s="16">
        <f>IF(AND(H34&gt;=0,G34&gt;=0),(G34-H34),"-")</f>
        <v>0</v>
      </c>
    </row>
    <row r="35" spans="2:10" s="3" customFormat="1" ht="21" customHeight="1">
      <c r="B35" s="4"/>
      <c r="C35" s="5"/>
      <c r="D35" s="6" t="s">
        <v>30</v>
      </c>
      <c r="E35" s="13">
        <v>0</v>
      </c>
      <c r="F35" s="14">
        <v>0</v>
      </c>
      <c r="G35" s="15">
        <f t="shared" si="4"/>
        <v>0</v>
      </c>
      <c r="H35" s="14">
        <v>0</v>
      </c>
      <c r="I35" s="14">
        <v>0</v>
      </c>
      <c r="J35" s="16">
        <f>IF(AND(H35&gt;=0,G35&gt;=0),(G35-H35),"-")</f>
        <v>0</v>
      </c>
    </row>
    <row r="36" spans="2:10" s="3" customFormat="1" ht="14.25">
      <c r="B36" s="4"/>
      <c r="C36" s="30" t="s">
        <v>31</v>
      </c>
      <c r="D36" s="31"/>
      <c r="E36" s="12">
        <f aca="true" t="shared" si="7" ref="E36:J36">SUM(E37:E40)</f>
        <v>0</v>
      </c>
      <c r="F36" s="12">
        <f t="shared" si="7"/>
        <v>0</v>
      </c>
      <c r="G36" s="12">
        <f t="shared" si="7"/>
        <v>0</v>
      </c>
      <c r="H36" s="12">
        <f t="shared" si="7"/>
        <v>0</v>
      </c>
      <c r="I36" s="12">
        <f t="shared" si="7"/>
        <v>0</v>
      </c>
      <c r="J36" s="12">
        <f t="shared" si="7"/>
        <v>0</v>
      </c>
    </row>
    <row r="37" spans="2:10" s="3" customFormat="1" ht="14.25">
      <c r="B37" s="4"/>
      <c r="C37" s="5"/>
      <c r="D37" s="6" t="s">
        <v>32</v>
      </c>
      <c r="E37" s="13">
        <v>0</v>
      </c>
      <c r="F37" s="14">
        <v>0</v>
      </c>
      <c r="G37" s="15">
        <f t="shared" si="4"/>
        <v>0</v>
      </c>
      <c r="H37" s="14">
        <v>0</v>
      </c>
      <c r="I37" s="14">
        <v>0</v>
      </c>
      <c r="J37" s="16">
        <f>IF(AND(H37&gt;=0,G37&gt;=0),(G37-H37),"-")</f>
        <v>0</v>
      </c>
    </row>
    <row r="38" spans="2:10" s="3" customFormat="1" ht="14.25">
      <c r="B38" s="4"/>
      <c r="C38" s="5"/>
      <c r="D38" s="6" t="s">
        <v>33</v>
      </c>
      <c r="E38" s="13">
        <v>0</v>
      </c>
      <c r="F38" s="14">
        <v>0</v>
      </c>
      <c r="G38" s="15">
        <f t="shared" si="4"/>
        <v>0</v>
      </c>
      <c r="H38" s="14">
        <v>0</v>
      </c>
      <c r="I38" s="14">
        <v>0</v>
      </c>
      <c r="J38" s="16">
        <f>IF(AND(H38&gt;=0,G38&gt;=0),(G38-H38),"-")</f>
        <v>0</v>
      </c>
    </row>
    <row r="39" spans="2:10" s="3" customFormat="1" ht="14.25">
      <c r="B39" s="4"/>
      <c r="C39" s="5"/>
      <c r="D39" s="6" t="s">
        <v>34</v>
      </c>
      <c r="E39" s="13">
        <v>0</v>
      </c>
      <c r="F39" s="14">
        <v>0</v>
      </c>
      <c r="G39" s="15">
        <f t="shared" si="4"/>
        <v>0</v>
      </c>
      <c r="H39" s="14">
        <v>0</v>
      </c>
      <c r="I39" s="14">
        <v>0</v>
      </c>
      <c r="J39" s="16">
        <f>IF(AND(H39&gt;=0,G39&gt;=0),(G39-H39),"-")</f>
        <v>0</v>
      </c>
    </row>
    <row r="40" spans="2:10" s="3" customFormat="1" ht="24">
      <c r="B40" s="4"/>
      <c r="C40" s="5"/>
      <c r="D40" s="6" t="s">
        <v>35</v>
      </c>
      <c r="E40" s="13">
        <v>0</v>
      </c>
      <c r="F40" s="14">
        <v>0</v>
      </c>
      <c r="G40" s="15">
        <f t="shared" si="4"/>
        <v>0</v>
      </c>
      <c r="H40" s="14">
        <v>0</v>
      </c>
      <c r="I40" s="14">
        <v>0</v>
      </c>
      <c r="J40" s="16">
        <f>IF(AND(H40&gt;=0,G40&gt;=0),(G40-H40),"-")</f>
        <v>0</v>
      </c>
    </row>
    <row r="41" spans="2:10" s="3" customFormat="1" ht="27" customHeight="1">
      <c r="B41" s="4"/>
      <c r="C41" s="30" t="s">
        <v>36</v>
      </c>
      <c r="D41" s="31"/>
      <c r="E41" s="12">
        <f aca="true" t="shared" si="8" ref="E41:J41">SUM(E42)</f>
        <v>0</v>
      </c>
      <c r="F41" s="12">
        <f t="shared" si="8"/>
        <v>0</v>
      </c>
      <c r="G41" s="12">
        <f t="shared" si="8"/>
        <v>0</v>
      </c>
      <c r="H41" s="12">
        <f t="shared" si="8"/>
        <v>0</v>
      </c>
      <c r="I41" s="12">
        <f t="shared" si="8"/>
        <v>0</v>
      </c>
      <c r="J41" s="12">
        <f t="shared" si="8"/>
        <v>0</v>
      </c>
    </row>
    <row r="42" spans="2:10" s="3" customFormat="1" ht="14.25">
      <c r="B42" s="4"/>
      <c r="C42" s="5"/>
      <c r="D42" s="6" t="s">
        <v>37</v>
      </c>
      <c r="E42" s="13">
        <v>0</v>
      </c>
      <c r="F42" s="14">
        <v>0</v>
      </c>
      <c r="G42" s="15">
        <f t="shared" si="4"/>
        <v>0</v>
      </c>
      <c r="H42" s="14">
        <v>0</v>
      </c>
      <c r="I42" s="14">
        <v>0</v>
      </c>
      <c r="J42" s="16">
        <f>IF(AND(H42&gt;=0,G42&gt;=0),(G42-H42),"-")</f>
        <v>0</v>
      </c>
    </row>
    <row r="43" spans="2:10" s="3" customFormat="1" ht="16.5" customHeight="1">
      <c r="B43" s="35" t="s">
        <v>38</v>
      </c>
      <c r="C43" s="36"/>
      <c r="D43" s="37"/>
      <c r="E43" s="13">
        <v>0</v>
      </c>
      <c r="F43" s="14">
        <v>0</v>
      </c>
      <c r="G43" s="15">
        <f t="shared" si="4"/>
        <v>0</v>
      </c>
      <c r="H43" s="14">
        <v>0</v>
      </c>
      <c r="I43" s="14">
        <v>0</v>
      </c>
      <c r="J43" s="16">
        <f>IF(AND(H43&gt;=0,G43&gt;=0),(G43-H43),"-")</f>
        <v>0</v>
      </c>
    </row>
    <row r="44" spans="2:10" s="3" customFormat="1" ht="23.25" customHeight="1">
      <c r="B44" s="35" t="s">
        <v>39</v>
      </c>
      <c r="C44" s="36"/>
      <c r="D44" s="37"/>
      <c r="E44" s="13">
        <v>0</v>
      </c>
      <c r="F44" s="14">
        <v>0</v>
      </c>
      <c r="G44" s="15">
        <f t="shared" si="4"/>
        <v>0</v>
      </c>
      <c r="H44" s="14">
        <v>0</v>
      </c>
      <c r="I44" s="14">
        <v>0</v>
      </c>
      <c r="J44" s="16">
        <f>IF(AND(H44&gt;=0,G44&gt;=0),(G44-H44),"-")</f>
        <v>0</v>
      </c>
    </row>
    <row r="45" spans="2:10" s="3" customFormat="1" ht="15.75" customHeight="1">
      <c r="B45" s="35" t="s">
        <v>40</v>
      </c>
      <c r="C45" s="36"/>
      <c r="D45" s="37"/>
      <c r="E45" s="13">
        <v>0</v>
      </c>
      <c r="F45" s="14">
        <v>0</v>
      </c>
      <c r="G45" s="15">
        <f t="shared" si="4"/>
        <v>0</v>
      </c>
      <c r="H45" s="14">
        <v>0</v>
      </c>
      <c r="I45" s="14">
        <v>0</v>
      </c>
      <c r="J45" s="16">
        <f>IF(AND(H45&gt;=0,G45&gt;=0),(G45-H45),"-")</f>
        <v>0</v>
      </c>
    </row>
    <row r="46" spans="2:10" s="3" customFormat="1" ht="14.25">
      <c r="B46" s="7"/>
      <c r="C46" s="8"/>
      <c r="D46" s="9"/>
      <c r="E46" s="17"/>
      <c r="F46" s="18"/>
      <c r="G46" s="18"/>
      <c r="H46" s="18"/>
      <c r="I46" s="18"/>
      <c r="J46" s="18"/>
    </row>
    <row r="47" spans="2:10" s="3" customFormat="1" ht="14.25">
      <c r="B47" s="10"/>
      <c r="C47" s="33" t="s">
        <v>41</v>
      </c>
      <c r="D47" s="34"/>
      <c r="E47" s="19">
        <f aca="true" t="shared" si="9" ref="E47:J47">SUM(E16,E43,E44,E45)</f>
        <v>129154848.97999999</v>
      </c>
      <c r="F47" s="19">
        <f t="shared" si="9"/>
        <v>15201588.599999998</v>
      </c>
      <c r="G47" s="19">
        <f t="shared" si="9"/>
        <v>144356437.57999998</v>
      </c>
      <c r="H47" s="19">
        <f t="shared" si="9"/>
        <v>92451480.10999995</v>
      </c>
      <c r="I47" s="19">
        <f t="shared" si="9"/>
        <v>81071881.60999995</v>
      </c>
      <c r="J47" s="19">
        <f t="shared" si="9"/>
        <v>51686114.949999996</v>
      </c>
    </row>
    <row r="48" s="3" customFormat="1" ht="14.25"/>
    <row r="49" ht="14.25"/>
    <row r="50" spans="3:9" ht="15" customHeight="1">
      <c r="C50" s="20"/>
      <c r="D50" s="20"/>
      <c r="G50" s="20"/>
      <c r="H50" s="20"/>
      <c r="I50" s="20"/>
    </row>
    <row r="51" spans="2:10" ht="15" customHeight="1">
      <c r="B51" s="32" t="s">
        <v>43</v>
      </c>
      <c r="C51" s="32"/>
      <c r="D51" s="32"/>
      <c r="E51" s="32"/>
      <c r="F51" s="32"/>
      <c r="G51" s="32"/>
      <c r="H51" s="32"/>
      <c r="I51" s="32"/>
      <c r="J51" s="32"/>
    </row>
    <row r="52" ht="30" customHeight="1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</sheetData>
  <sheetProtection/>
  <mergeCells count="19">
    <mergeCell ref="C29:D29"/>
    <mergeCell ref="E13:I13"/>
    <mergeCell ref="B45:D45"/>
    <mergeCell ref="B44:D44"/>
    <mergeCell ref="B43:D43"/>
    <mergeCell ref="J13:J14"/>
    <mergeCell ref="C36:D36"/>
    <mergeCell ref="C41:D41"/>
    <mergeCell ref="B13:D15"/>
    <mergeCell ref="B8:J8"/>
    <mergeCell ref="B10:J10"/>
    <mergeCell ref="B11:J11"/>
    <mergeCell ref="B9:J9"/>
    <mergeCell ref="C33:D33"/>
    <mergeCell ref="B51:J51"/>
    <mergeCell ref="C47:D47"/>
    <mergeCell ref="B16:D16"/>
    <mergeCell ref="C17:D17"/>
    <mergeCell ref="C20:D20"/>
  </mergeCells>
  <printOptions horizontalCentered="1" verticalCentered="1"/>
  <pageMargins left="0.31496062992125984" right="0.31496062992125984" top="0.35433070866141736" bottom="0.35433070866141736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Presupuestos</cp:lastModifiedBy>
  <cp:lastPrinted>2023-10-24T17:04:11Z</cp:lastPrinted>
  <dcterms:created xsi:type="dcterms:W3CDTF">2014-09-01T23:06:36Z</dcterms:created>
  <dcterms:modified xsi:type="dcterms:W3CDTF">2023-10-24T17:04:27Z</dcterms:modified>
  <cp:category/>
  <cp:version/>
  <cp:contentType/>
  <cp:contentStatus/>
</cp:coreProperties>
</file>